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elta.sm.ee/dhs/webdav/29edba241f9eb68742a9836557265533b091d12d/46505210258/a1168f08-9f74-4b71-bf59-446d58f3ee1c/"/>
    </mc:Choice>
  </mc:AlternateContent>
  <xr:revisionPtr revIDLastSave="0" documentId="13_ncr:1_{B12BF8BB-D01B-4FE5-AF4D-8315B2EC07F0}" xr6:coauthVersionLast="47" xr6:coauthVersionMax="47" xr10:uidLastSave="{00000000-0000-0000-0000-000000000000}"/>
  <bookViews>
    <workbookView xWindow="28680" yWindow="-120" windowWidth="38640" windowHeight="21240" xr2:uid="{043EAA0E-8FC4-48C7-BC00-3D6A404D2A31}"/>
  </bookViews>
  <sheets>
    <sheet name="Leht1" sheetId="1" r:id="rId1"/>
    <sheet name="Leht2" sheetId="2" r:id="rId2"/>
  </sheets>
  <definedNames>
    <definedName name="_xlnm._FilterDatabase" localSheetId="0" hidden="1">Leht1!$A$4:$I$21</definedName>
    <definedName name="para10lg1p1" localSheetId="0">Leht1!$M$6</definedName>
    <definedName name="para10lg1p2" localSheetId="0">Leht1!$M$7</definedName>
    <definedName name="para10lg1p3" localSheetId="0">Leht1!#REF!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F11" i="1"/>
  <c r="F13" i="1" l="1"/>
  <c r="E20" i="1" l="1"/>
  <c r="F20" i="1"/>
  <c r="F9" i="1"/>
  <c r="B21" i="1" l="1"/>
  <c r="E21" i="1" l="1"/>
  <c r="F21" i="1"/>
  <c r="D21" i="1"/>
</calcChain>
</file>

<file path=xl/sharedStrings.xml><?xml version="1.0" encoding="utf-8"?>
<sst xmlns="http://schemas.openxmlformats.org/spreadsheetml/2006/main" count="67" uniqueCount="52">
  <si>
    <t>… taotlus</t>
  </si>
  <si>
    <t xml:space="preserve">Projekti kooskõla valdkondlike arengukavadega, mõju rakenduskava erieesmärgi ja meetme eesmärkide saavutamisele </t>
  </si>
  <si>
    <t>Rakendusüksuse esindaja</t>
  </si>
  <si>
    <t>Projekti põhjendatus</t>
  </si>
  <si>
    <t>Projekti kuluefektiivsus</t>
  </si>
  <si>
    <t>Toetuse taotleja suutlikkus projekti ellu viia</t>
  </si>
  <si>
    <t>Projekti kooskõla Riigikogu 12. mai 2021. a otsusega kinnitatud „Riigi pikaajalise arengustrateegia „Eesti 2035“ aluspõhimõtete ja sihtidega</t>
  </si>
  <si>
    <t xml:space="preserve">Hinnatakse taotluse osa 4 "Sisu" alajaotuse "Projekti kirjeldus" punkti "Kirjeldus, kuidas projekt vastab valdkondlikele arengukavadele, mõju rakenduskava
erieesmärkidele ning meetme eesmärkide ja tulemuste saavutamisele" alusel
 </t>
  </si>
  <si>
    <t xml:space="preserve">Hinnatakse taotluse osa 4 "Sisu" alajaotuse "Projekti kirjeldus" punkti "Kirjeldus, kuidas projekt arvestab algatuse „Uus Euroopa Bauhaus“ põhimõtetega" alusel
</t>
  </si>
  <si>
    <t>Hinnatakse taotluse lisadokumendi "Ehituse eskiisprojekt, mis vastab määruse lisa 1 punktis 3 esitatud nõuetele" alusel</t>
  </si>
  <si>
    <t>Hinnatakse taotluse lisadokumendi "Projekti riskianalüüs" alusel</t>
  </si>
  <si>
    <t xml:space="preserve">Hinnatakse vastavalt omavalitsuse finantsolukorra indeksile: https://minuomavalitsus.ee/omavalitsuste-finantsolukorra-indeks
</t>
  </si>
  <si>
    <r>
      <rPr>
        <sz val="11"/>
        <rFont val="Calibri"/>
        <family val="2"/>
        <charset val="186"/>
        <scheme val="minor"/>
      </rPr>
      <t>Hinnatakse taotluse osa 5 "Projekti näitajad" alajaotuse "Loodud või kohandatud elu- ja teenusekohtade arv“ alusel</t>
    </r>
    <r>
      <rPr>
        <b/>
        <sz val="11"/>
        <rFont val="Calibri"/>
        <family val="2"/>
        <charset val="186"/>
        <scheme val="minor"/>
      </rPr>
      <t xml:space="preserve">
</t>
    </r>
  </si>
  <si>
    <t>Hinnatakse taotluse osa 4 "Sisu" alajaotuse "Projekti kirjeldus" punktide "Olemasolev olukord ja ülevaade projekti vajalikkusest", "Projekti eesmärk ja tulemused", "Kirjeldus, kuidas projektiga toetatakse väiksema abi- ja toetusvajadusega inimeste iseseisvat toimetulekut ning välditakse vajadust, et nad satuvad või suunatakse hoolekandeasutusse“ ja "Kirjeldus, kuidas projekt mõjutab piirkonna sotsiaalhoolekandeteenuste osutamist" alusel</t>
  </si>
  <si>
    <t xml:space="preserve">Hinnatakse taotluse osa 4 "Sisu" alajaotuse "Projekti kirjeldus" punkti "Kirjeldus, kuidas projektiga panustatakse piirkonna sotsiaalhoolekandeteenuste arengusse, sh mõju abi- ja toetusvajadusega inimeste iseseisvale toimetulekule kodus ja kogukonnas ning lähedaste hoolduskoormusele, koduteenuste ja päevahoolduse kättesaadavusele" ja taotluse lisadokumendi "KOVi eluruumi tagamise teenuse kord, milles on reguleeritud eluruumi tagamine ka väiksema abi- ja toetusvajadusega inimesele" alusel
</t>
  </si>
  <si>
    <t xml:space="preserve">hinne vastavalt taotleja ja partnerite liidetud keskmise 2022. aasta finantsolukorra indeksile:
4 – finantsolukorra indeks väga hea (≤ 4) 
3 – finantsolukorra indeks hea (≤ 3 ) 
2 – finantsolukorra indeks keskmine (≤ 2) 
1 – finantsolukorra indeks halb (&lt;1) 
0 – finantsolukorra indeks väga halb (≥1) </t>
  </si>
  <si>
    <t>Majandus- ja Kommunikatsiooniministeeriumi tööala valdkonna võrdsuspoliitika osakonna esindaja</t>
  </si>
  <si>
    <t xml:space="preserve">Kriteerium </t>
  </si>
  <si>
    <t xml:space="preserve">Osakaal </t>
  </si>
  <si>
    <t xml:space="preserve">Hindamise alus  </t>
  </si>
  <si>
    <t>Projektide hindamine</t>
  </si>
  <si>
    <t>Hindamine (hindamisskaala: 0 – puudulik; 1 – nõrk; 2 – keskpärane; 3 – hea; 4 – väga hea)</t>
  </si>
  <si>
    <t>Hindaja</t>
  </si>
  <si>
    <t xml:space="preserve">Hindamise alus toetuse taotluses </t>
  </si>
  <si>
    <t xml:space="preserve">Hinnatakse vastavalt omavalitsuste finantsolukorra indeksile: https://minuomavalitsus.ee/omavalitsuste-finantsolukorra-indeks
</t>
  </si>
  <si>
    <t>4 – projekti vajalikkus on väga hästi põhjendatud, kajastatud on piirkonnas esinevad probleemid/kitsaskohad ja seni kasutamata arenguvõimalused; projekti eesmärgid on konkreetselt määratud ja ambitsioonikad ning nende saavutamise tegevusplaan on konkreetne, mis annab kindluse, et need saavutatakse; projektis planeeritud tegevusi on väga selgelt kirjeldatud ja need on realistlikud ning kaalutud lahendused võtavad arvesse "Heaolu arengukava 2023–2030" alaeesmärkide "Vanemaealised" ja "Sotsiaalhoolkanne" tegevussuundade juures välja toodud põhimõtteid; projekti raames probleemide/kitsaskohtade lahendamiseks planeeritavad lahendused/tegevused on innovaatilised ning projektiga tagatakse SHS-is sätestatud toetavate sotsiaalteenuste ja piirkondlike tervishoiuteenuste (vähemalt perearsti- ja õendusabi) kombineeritud kättesaadavus; projekti raames võetakse hulgaliselt kasutusele innovaatilisi abitehnoloogiaid, mis tagavad inimestele turvalisuse ja toetavad võimalikult kaua kodus elamist; projekti raames tehakse koostööd teiste piirkonna KOVidega; taotlejal ja partneritel, nende kaasamise korral, on väga hea potentsiaal ja võimekus projekt ellu viia; taotluses on selgelt välja toodud taotleja ja partnerite, nende kaasamise korral, panus ja vastutus projekti edukaks ühiseks elluviimiseks; 
3 – projekti vajalikkus on põhjendatud, piirkonnas esinevad probleemid/kitsaskohad ja seni kasutamata arenguvõimalused on üldiselt välja toodud; projekti eesmärgid on määratud; planeeritud tegevusi on üldiselt kirjeldatud ja need on realistlikud ning kaalutud lahendused võtavad osaliselt arvesse "Heaolu arengukava 2023–2030" alaeesmärgi "Sotsiaalhoolkanne" tegevussuundade juures välja toodud põhimõtteid; projekti raames probleemide/kitsaskohtade lahendamiseks planeeritavad lahendused/tegevused sisaldavad innovaatilisi lähenemisviise; projektiga tagatakse rohkem kui kolme SHS-is sätestatud toetava sotsiaalteenuse kombineeritud kättesaadavus; projekti elluviimisel võetakse kasutusele mõni innovaatiline abitehnoloogia, mis tagab inimestele turvalisuse ja toetab võimalikult kaua kodus elamist; taotlejal ja partneritel, nende kaasamise korral, on olemas potentsiaal ja võimekus projekt ellu viia; taotluses on välja toodud taotleja ja partnerite, olemasolu korral, panus ja vastutus projekti edukaks elluviimiseks; 
2 – projekti vajalikkuse põhjenduses on probleemi/kitsakoha olemus lahti seletamata ning kasutamata arenguvõimalused on kirjeldamata; projekti eesmärgid on ebaselged ja tegevusplaan ei ole konkreetne; kaalutud lahenduste juures ei võeta arvesse "Heaolu arengukava 2023–2030" alaeesmärgi "Sotsiaalhoolkanne" tegevussuundade juures välja toodud põhimõtteid; projekti raames ei planeerita probleemide/kitsaskohtade lahendamiseks innovaatilisi lahendusi/tegevusi; taotluses ei ole piisavalt välja toodud taotleja ja partnerite, olemasolu korral, panus ja vastutus projekti edukaks elluviimiseks, kuid projektiga tagatakse vähemalt kolme SHS-is sätestatud toetava sotsiaalteenuse (eluruumi tagamine, kodu- ja sotsiaaltransporditeenus) kättesaadavus;
1 – projekti vajalikkus on põhjendamata, probleemid/kitsaskohad ja kasutamata arenguvõimalused on kajastamata; projekti eesmärgid on määramata ning puudub konkreetne tegevusplaan projekti eesmärkide ja tulemuste saavutamiseks; projekti raames planeeritud tegevuste raames ei arvestata "Heaolu arengukava 2023–2030" alaeesmärgi "Sotsiaalhoolkanne" tegevussuundade juures välja toodud põhimõtteid; projekti raames probleemide/kitsaskohtade lahendamiseks planeeritavad lahendused/tegevused ei sisalda innovatiivsust; taotleja ja partnerite, olemasolu korral, panus ja vastutus projekti edukaks elluviimiseks ei ole selge, kuid projektiga tagatakse vähemalt kahe SHS-is sätestatud toetava sotsiaalteenuse (eluruumi tagamine ja koduteenus) kättesaadavus;
0 – projekti põhjendatus on puudulik.</t>
  </si>
  <si>
    <t>hoone ehitamisel/rekonstrueerimisel on planeeritud kasutada keskkonda säästvaid tehnoloogiaid (nt rohkem tehases valmistatud detaile) ja taastuvaid ehitusmaterjale (nt puit), taastuvenergiat hoone energiatarbimisel, olmeheit- ja sadevete taaskasutust:
4 – planeeritud väga hästi; 
3 – planeeritud hästi; 
2 – planeeritud vähe; 
1 – planeeritud minimaalselt; 
0 – ei ole planeeritud.</t>
  </si>
  <si>
    <t>hinnatakse, kas projektis on asukoha valikul välja toodud, põhjendatud ja arvestatud toetatud eluaseme teenuse ja teiste sotsiaalteenuste kättesaadavuse parandamisega: 
4 – väga hästi; 
3 – hästi; 
2 – pigem hästi; 
1 – pigem puudulikult; 
0 – puudulikult.</t>
  </si>
  <si>
    <t>Projekti kooskõla valdkondliku arengukavaga ning panus rakenduskava erieesmärgi ja meetme eesmärkide saavutamisse, sealhulgas projekti tulemuste ja mõju eeldatav ulatus ning väljundite ja tulemuste kestlikkus pärast projekti lõppu</t>
  </si>
  <si>
    <r>
      <t xml:space="preserve">Projekti raames panustatakse heaolu arengukava 2023–2030 eesmärkidesse järgmiselt:
4 – projekt panustab nii alaeesmärgi 3 tegevussuuna tegevuse </t>
    </r>
    <r>
      <rPr>
        <b/>
        <sz val="11"/>
        <rFont val="Calibri"/>
        <family val="2"/>
        <charset val="186"/>
        <scheme val="minor"/>
      </rPr>
      <t>vanemaealistele suunatud ennetava sotsiaaltöö edendamine</t>
    </r>
    <r>
      <rPr>
        <sz val="11"/>
        <rFont val="Calibri"/>
        <family val="2"/>
        <charset val="186"/>
        <scheme val="minor"/>
      </rPr>
      <t xml:space="preserve"> kui ka alaeesmärgi 4 tegevussuuna järgmiste tegevuste: 1) </t>
    </r>
    <r>
      <rPr>
        <b/>
        <sz val="11"/>
        <rFont val="Calibri"/>
        <family val="2"/>
        <charset val="186"/>
        <scheme val="minor"/>
      </rPr>
      <t>avaliku raha suunamine senisest enam kogukonnapõhiste, kodus elamist ja toetatud elamist võimaldavate teenuste ning füüsilise ja sotsiaalse keskkonna arendamisse</t>
    </r>
    <r>
      <rPr>
        <sz val="11"/>
        <rFont val="Calibri"/>
        <family val="2"/>
        <charset val="186"/>
        <scheme val="minor"/>
      </rPr>
      <t xml:space="preserve">; 2) </t>
    </r>
    <r>
      <rPr>
        <b/>
        <sz val="11"/>
        <rFont val="Calibri"/>
        <family val="2"/>
        <charset val="186"/>
        <scheme val="minor"/>
      </rPr>
      <t xml:space="preserve">abi andmise korraldamine esmajärjekorras kohalikul tasandil </t>
    </r>
    <r>
      <rPr>
        <sz val="11"/>
        <rFont val="Calibri"/>
        <family val="2"/>
        <charset val="186"/>
        <scheme val="minor"/>
      </rPr>
      <t xml:space="preserve">(sh kuidas on kohalikul tasandil abivajavajale isikule korraldatud talle vajaliku sotsiaalhoolekandelise abi osutamine ja milliseid teenuseid pakutakse) ja 3) </t>
    </r>
    <r>
      <rPr>
        <b/>
        <sz val="11"/>
        <rFont val="Calibri"/>
        <family val="2"/>
        <charset val="186"/>
        <scheme val="minor"/>
      </rPr>
      <t>kohaliku tasandi meetmete kättesaadavuse parandamine</t>
    </r>
    <r>
      <rPr>
        <sz val="11"/>
        <rFont val="Calibri"/>
        <family val="2"/>
        <charset val="186"/>
        <scheme val="minor"/>
      </rPr>
      <t xml:space="preserve"> (sh kuidas on KOVis korraldatud tegevused jätkusuutlikult rahastatud KOVi eelarvest, kas taotletakse ESF+ pikaajalise hoolduse toetusmeetme rahastust olemasolevate koduteenuste sihtrühma laiendamiseks või uuenduslike teenuste käivitamiseks, kas teenuste kättesaadavuse parandamiseks arendatakse koostööd teiste KOVidega, et tagada teenuse järjepidav osutamine) rakendamisse; 
3 – projekt panustab alaeesmärgi 4 tegevussuuna järgmiste tegevuste: 1) </t>
    </r>
    <r>
      <rPr>
        <b/>
        <sz val="11"/>
        <rFont val="Calibri"/>
        <family val="2"/>
        <charset val="186"/>
        <scheme val="minor"/>
      </rPr>
      <t>avaliku raha suunamine senisest enam kogukonnapõhiste, kodus elamist ja toetatud elamist võimaldavate teenuste ning füüsilise ja sotsiaalse keskkonna arendamisse</t>
    </r>
    <r>
      <rPr>
        <sz val="11"/>
        <rFont val="Calibri"/>
        <family val="2"/>
        <charset val="186"/>
        <scheme val="minor"/>
      </rPr>
      <t xml:space="preserve">; 2) </t>
    </r>
    <r>
      <rPr>
        <b/>
        <sz val="11"/>
        <rFont val="Calibri"/>
        <family val="2"/>
        <charset val="186"/>
        <scheme val="minor"/>
      </rPr>
      <t>abi andmise korraldamine esmajärjekorras kohalikul tasandil</t>
    </r>
    <r>
      <rPr>
        <sz val="11"/>
        <rFont val="Calibri"/>
        <family val="2"/>
        <charset val="186"/>
        <scheme val="minor"/>
      </rPr>
      <t xml:space="preserve"> ja 3) </t>
    </r>
    <r>
      <rPr>
        <b/>
        <sz val="11"/>
        <rFont val="Calibri"/>
        <family val="2"/>
        <charset val="186"/>
        <scheme val="minor"/>
      </rPr>
      <t>kohaliku tasandi meetmete kättesaadavuse parandamine</t>
    </r>
    <r>
      <rPr>
        <sz val="11"/>
        <rFont val="Calibri"/>
        <family val="2"/>
        <charset val="186"/>
        <scheme val="minor"/>
      </rPr>
      <t xml:space="preserve"> rakendamisse; 
2 – projekt panustab alaeesmärgi 4 tegevussuuna järgmiste tegevuste: 1) </t>
    </r>
    <r>
      <rPr>
        <b/>
        <sz val="11"/>
        <rFont val="Calibri"/>
        <family val="2"/>
        <charset val="186"/>
        <scheme val="minor"/>
      </rPr>
      <t>avaliku raha suunamine senisest enam kogukonnapõhiste, kodus elamist ja toetatud elamist võimaldavate teenuste ning füüsilise ja sotsiaalse keskkonna arendamisse</t>
    </r>
    <r>
      <rPr>
        <sz val="11"/>
        <rFont val="Calibri"/>
        <family val="2"/>
        <charset val="186"/>
        <scheme val="minor"/>
      </rPr>
      <t xml:space="preserve"> ja 2) </t>
    </r>
    <r>
      <rPr>
        <b/>
        <sz val="11"/>
        <rFont val="Calibri"/>
        <family val="2"/>
        <charset val="186"/>
        <scheme val="minor"/>
      </rPr>
      <t xml:space="preserve">abi andmise korraldamine esmajärjekorras kohalikul tasandil </t>
    </r>
    <r>
      <rPr>
        <sz val="11"/>
        <rFont val="Calibri"/>
        <family val="2"/>
        <charset val="186"/>
        <scheme val="minor"/>
      </rPr>
      <t xml:space="preserve">rakendamisse;
1 – projekti raames panustatakse ainult alaeesmärgi 4 tegevussuuna tegevuse </t>
    </r>
    <r>
      <rPr>
        <b/>
        <sz val="11"/>
        <rFont val="Calibri"/>
        <family val="2"/>
        <charset val="186"/>
        <scheme val="minor"/>
      </rPr>
      <t>avaliku raha suunamine senisest enam kogukonnapõhiste, kodus elamist ja toetatud elamist võimaldavate teenuste ning füüsilise ja sotsiaalse keskkonna arendamisse</t>
    </r>
    <r>
      <rPr>
        <sz val="11"/>
        <rFont val="Calibri"/>
        <family val="2"/>
        <charset val="186"/>
        <scheme val="minor"/>
      </rPr>
      <t xml:space="preserve"> rakendamisse, kuid ei toetata teiste alaeesmärgi 4 tegevussuuna tegevuste rakendamist; 
0 – projekti kirjelduses puudub seos alaeesmärgi 4 tegevussuuna tegevuse </t>
    </r>
    <r>
      <rPr>
        <b/>
        <sz val="11"/>
        <rFont val="Calibri"/>
        <family val="2"/>
        <charset val="186"/>
        <scheme val="minor"/>
      </rPr>
      <t>avaliku raha suunamine senisest enam kogukonnapõhiste, kodus elamist ja toetatud elamist võimaldavate teenuste ning füüsilise ja sotsiaalse keskkonna arendamisse</t>
    </r>
    <r>
      <rPr>
        <sz val="11"/>
        <rFont val="Calibri"/>
        <family val="2"/>
        <charset val="186"/>
        <scheme val="minor"/>
      </rPr>
      <t xml:space="preserve"> juures välja toodud tegevuste rakendamisega.</t>
    </r>
  </si>
  <si>
    <t xml:space="preserve">Projekti panus meetme väljund- ja tulemusnäitaja saavutamisse                                                                                  </t>
  </si>
  <si>
    <t>Punktid vastavalt planeeritud elu- ja teenusekohtade arvule: 
4 – kui P ≥ K; 
3 – kui P ≥ K / 4 * 3;
2 – kui P ≥ K / 2;
1 – kui P &lt; K / 2;
valemis on P planeeritud elu- ja teenusekohtade arv projektis, K määruse lisas 3 esitatud KOVi toetatavate korterite maksimaalne arv</t>
  </si>
  <si>
    <t xml:space="preserve">Projektis arvestatakse kestlikkuse printsiipe (sh süsinikujalajälje vähendamiseks planeeritakse hoone energiatõhus, võetakse kasutusele taastuvenergia, ehitustehnoloogia ja materjalide valikul valitakse vähemsaastav, olmeheit- ja sadevete käitlus planeeritakse keskkonnasõbralik); hoone mahu, proportsioonide ja esteetika planeerimisel on arvestatud ja analüüsitud ümbritsevat keskkonda (ajaloolisest, esteetilisest ja linnaehituslikust aspektist); hoone planeerimisel on arvestatud väikese või keskmise abi- ja toetusvajadusega inimeste vajaduste ja huvidega ning liikumis-, nägemis-, kuulmis- ja intellektipuudega inimeste ligipääsetavusega; hoone planeerimisel on arvestatud ökonoomsusega, et see oleks taskukohane erinevatele sissetulekugruppidele ega põhjustaks ebamõistlikke kulutusi nende jaoks, kes seda kõige enam vajavad:
4 – esitatud projektis on eelloetletuga arvestamine väga hea; 
3 – hea; 
2 – keskmine; 
1 – halb; 
0 – ei ole arvestatud. </t>
  </si>
  <si>
    <t>Arvestamine algatuse „Uus Euroopa Bauhaus“ väärtustega: kestlikkus – kliimaeesmärgid kuni ringmajanduse, nullsaaste ja elurikkuseni; kaunis – ruumikogemuse kvaliteet, mis lisaks funktsionaalsusele arvestab esteetiliste väärtusega; kaasav – mitmekesisuse väärtustamine, võrdsus kõigi jaoks, kättesaadavus ja taskukohasus</t>
  </si>
  <si>
    <t xml:space="preserve">Projekti eesmärgipüstitus on põhjendatud – on olemas probleem, kitsaskoht või kasutamata arenguvõimalus, projekti sekkumisloogika on arusaadav; mõjus – projektis ette nähtud tegevused võimaldavad saavutada projekti eesmärke ning planeeritud väljundeid ja tulemusi parimal moel, sidusus eesmärkidega ja mõjusus on arusaadavad, projektis on kasutatud innovaatilisi lahendusi </t>
  </si>
  <si>
    <t>Ettenähtud tegevused/lahendused on kuluefektiivne viis planeeritud väljundite/tulemuste saavutamiseks; planeeritud eelarve on realistlik ja mõistlik – on selge, milliste arvutuste ja hinnangute alusel on eelarve kokku pandud ning planeeritud kulud on vajalikud ja mõistlikud, samuti on taotlejal olemas võimekus projektile järgnevaid püsikulusid rahastada</t>
  </si>
  <si>
    <t>Hinne vastavalt planeeritud ruutmeetri hinnale: 
4 – kui M ≤ 3 / 4 * K, kuid maksumus realistlik; 
3 – kui M vahemikus K ± K / 4; 
2 – kui M ≤ K + K / 3;
1 – kui M &gt; K + K / 3;
valemis on M planeeritud ruutmeetri maksumus projektis, K vastavalt riigihangete registris CPV koodiga 45210000-2 (Hoonete ehitustööd) keskmine ruutmeetri maksumus, rekonstrueeritavate ja uusehituste arvestus eraldi, vastavalt 2300 ja 1600 eurot ruutmeeter;
0 – kui planeeritud eelarve ei ole realistlik.</t>
  </si>
  <si>
    <t>Kas taotlejal ja partneritel, olemasolu korral, on kvalifikatsioon, kogemus, õiguslikud, organisatsioonilised ja tehnilised eeldused, et projekt kavandatud viisil ellu viia, tagades kestlikkuse ja jätkusuutlikkuse (sh taristuinvesteeringute edasised tegevus- ja hoolduskulud)</t>
  </si>
  <si>
    <t xml:space="preserve">Projektiga seotud riskide (sh ajalised, finantsilised, personaliga seotud) ja nende maandamistegevustega on arvestatud </t>
  </si>
  <si>
    <t>Analüüsitud on järgmiste valdkondade riske, avaldumise põhjusi, mõjusid, tõenäosust, ettenähtud on maandamiseks rakendatavad tegevused:
A –projekti tulemuste ja mõju saavutamise/säilitamise/edasi arendamisega seotud riskid;
B – projekti tegevuste elluviimisega ja ajakavas püsimisega seotud riskid;
C – projekti eelarvega seotud riskid (inflatsioon, võimalikud muutused tegevuskuludes, ootamatud kulud jm);
D – projekti juhtimise ja koostööga (partnerid, kaasatud organisatsioonid, sihtrühm) seotud riskid.
hinne vastavalt:
4 –kõikides valdkondades on riskid välja toodud ja nende kõikide maandamistegevused on selged ja tõhusad;
3– kõikides valdkondades on riskid välja toodud, kuid osa maandamistegevusi on umbmäärased;
2 – kõikides valdkondades on riskid välja toodud, kuid enamus maandamistegevusi on umbmäärased;
1 – kõikides valdkondades on riskid välja toodud, kuid kõik maandamistegevused on umbmäärased;
0 – valdkonnas on risk analüüsimata või maandamistegevused planeerimata.</t>
  </si>
  <si>
    <t xml:space="preserve">Projekti mõju soolisele võrdõiguslikkusele (nt mõju meeste/naiste tööhõivele seoses hoolduskoormuse vähendamisega), võrdsetele võimalustele (nt kuidas KOVi teenuste tagamise korras arvestatakse erinevate ühiskonnagruppide ja neisse kuuluvate inimeste vajadustega) ja ligipääsetavuse (nii füüsilisele kui ka digitaalsele keskkonnale, toodetele või teenustele, infole ja kommunikatsioonile) parandamisele: 
4 – väga hea; 
3 – hea; 
2 – keskmine;
1 – vähene;
0 – mõju puudub. </t>
  </si>
  <si>
    <t>Kui ühe hindamise aluse puhul on hinne null, on kogu kriteeriumi hinne null
​</t>
  </si>
  <si>
    <t>Kas projekt panustab soolise  võrdõiguslikkuse,  võrdsete  võimaluste ja ligipääsetavuse parandamisse</t>
  </si>
  <si>
    <t xml:space="preserve">Kas projekt panustab kestliku arengu, keskkonnakaitse ja kliimaneutraalsuse kasvu </t>
  </si>
  <si>
    <t>Kas projekt panustab piirkonna regionaalarengusse ja sotsiaalteenuste kättesaadavusse ning arvestab sellega</t>
  </si>
  <si>
    <t>Kokku</t>
  </si>
  <si>
    <t>Kui ühe kriteeriumi puhul on hinne null, lõpeb projekti hindamine ning tehakse taotluse rahuldamata jätmise otsus 
​</t>
  </si>
  <si>
    <t>Sotsiaalministeeriumi hoolekande osakonna esindaja</t>
  </si>
  <si>
    <t>Kliimaministeeriumi elukeskkonna ja ringmajanduse põhiüksuse, ehituse ja elukeskkonna osakonna esindaja</t>
  </si>
  <si>
    <t>Sotsiaalkaitseministri  .......2024 käskkirjaga nr .....</t>
  </si>
  <si>
    <t>kinnitatud "Kogukonnapõhise toetatud eluaseme projektide hindamistabel"</t>
  </si>
  <si>
    <t>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</si>
</sst>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name val="Calibri"/>
      <family val="2"/>
      <charset val="186"/>
      <scheme val="minor"/>
    </font>
    <font>
      <sz val="8"/>
      <name val="Calibri"/>
      <family val="2"/>
      <charset val="186"/>
      <scheme val="minor"/>
    </font>
    <font>
      <b/>
      <sz val="11"/>
      <name val="Calibri"/>
      <family val="2"/>
      <charset val="186"/>
      <scheme val="minor"/>
    </font>
    <font>
      <sz val="7"/>
      <name val="Arial"/>
      <family val="2"/>
      <charset val="186"/>
    </font>
    <font>
      <sz val="11"/>
      <name val="Calibri"/>
      <family val="2"/>
      <charset val="186"/>
    </font>
    <font>
      <sz val="10"/>
      <name val="Arial Narrow"/>
      <family val="2"/>
      <charset val="186"/>
    </font>
    <font>
      <sz val="7"/>
      <color rgb="FF202020"/>
      <name val="Arial"/>
      <family val="2"/>
      <charset val="186"/>
    </font>
    <font>
      <b/>
      <sz val="11"/>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73">
    <xf numFmtId="0" fontId="0" fillId="0" borderId="0" xfId="0"/>
    <xf numFmtId="0" fontId="1" fillId="0" borderId="0" xfId="0" applyFont="1"/>
    <xf numFmtId="0" fontId="3" fillId="2" borderId="1" xfId="0" applyFont="1" applyFill="1" applyBorder="1" applyAlignment="1">
      <alignmen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Border="1" applyAlignment="1">
      <alignment horizontal="right" wrapText="1"/>
    </xf>
    <xf numFmtId="0" fontId="1" fillId="0" borderId="1" xfId="0" applyFont="1" applyBorder="1"/>
    <xf numFmtId="0" fontId="1"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7" xfId="0" applyFont="1" applyBorder="1" applyAlignment="1">
      <alignment horizontal="center" vertical="center" wrapText="1"/>
    </xf>
    <xf numFmtId="0" fontId="4" fillId="0" borderId="0" xfId="0" applyFont="1" applyAlignment="1">
      <alignment horizontal="left" vertical="top" wrapText="1"/>
    </xf>
    <xf numFmtId="9" fontId="3" fillId="2" borderId="1" xfId="0" applyNumberFormat="1" applyFont="1" applyFill="1" applyBorder="1" applyAlignment="1">
      <alignment vertical="top" wrapText="1"/>
    </xf>
    <xf numFmtId="9"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xf numFmtId="0" fontId="1" fillId="2" borderId="1" xfId="0" applyFont="1" applyFill="1" applyBorder="1" applyAlignment="1">
      <alignment horizontal="center" vertical="center" wrapText="1"/>
    </xf>
    <xf numFmtId="0" fontId="3" fillId="2" borderId="1" xfId="0" applyFont="1" applyFill="1" applyBorder="1" applyAlignment="1">
      <alignment vertical="top" wrapText="1"/>
    </xf>
    <xf numFmtId="0" fontId="1" fillId="3" borderId="1" xfId="0" applyFont="1" applyFill="1" applyBorder="1"/>
    <xf numFmtId="0" fontId="1" fillId="2" borderId="1" xfId="0" applyFont="1" applyFill="1" applyBorder="1" applyAlignment="1">
      <alignment wrapText="1"/>
    </xf>
    <xf numFmtId="0" fontId="1" fillId="3" borderId="1" xfId="0" applyFont="1" applyFill="1" applyBorder="1" applyAlignment="1">
      <alignment vertical="top" wrapText="1"/>
    </xf>
    <xf numFmtId="0" fontId="5" fillId="0" borderId="1" xfId="0" applyFont="1" applyBorder="1" applyAlignment="1">
      <alignment horizontal="left" vertical="top" wrapText="1"/>
    </xf>
    <xf numFmtId="0" fontId="3" fillId="4" borderId="1" xfId="0" applyFont="1" applyFill="1" applyBorder="1" applyAlignment="1">
      <alignment vertical="top" wrapText="1"/>
    </xf>
    <xf numFmtId="9" fontId="3" fillId="4" borderId="1" xfId="0" applyNumberFormat="1" applyFont="1" applyFill="1" applyBorder="1" applyAlignment="1">
      <alignment horizontal="center" vertical="center"/>
    </xf>
    <xf numFmtId="0" fontId="3" fillId="4" borderId="1" xfId="0" applyFont="1" applyFill="1" applyBorder="1" applyAlignment="1">
      <alignment vertical="top"/>
    </xf>
    <xf numFmtId="0" fontId="3" fillId="4" borderId="1" xfId="0" applyFont="1" applyFill="1" applyBorder="1"/>
    <xf numFmtId="0" fontId="1" fillId="4" borderId="1" xfId="0" applyFont="1" applyFill="1" applyBorder="1" applyAlignment="1">
      <alignment horizontal="center" vertical="center" wrapText="1"/>
    </xf>
    <xf numFmtId="0" fontId="1" fillId="0" borderId="0" xfId="0" applyFont="1" applyAlignment="1">
      <alignment wrapText="1"/>
    </xf>
    <xf numFmtId="0" fontId="6" fillId="0" borderId="0" xfId="0" applyFont="1" applyAlignment="1">
      <alignment horizontal="right" vertical="center" wrapText="1"/>
    </xf>
    <xf numFmtId="0" fontId="1" fillId="0" borderId="0" xfId="0" applyFont="1" applyAlignment="1">
      <alignment horizontal="right" vertical="center" wrapText="1"/>
    </xf>
    <xf numFmtId="0" fontId="6" fillId="0" borderId="0" xfId="0" applyFont="1"/>
    <xf numFmtId="0" fontId="2" fillId="0" borderId="0" xfId="0" applyFont="1" applyAlignment="1">
      <alignment vertical="center"/>
    </xf>
    <xf numFmtId="0" fontId="3" fillId="2" borderId="1" xfId="0" applyFont="1" applyFill="1" applyBorder="1" applyAlignment="1">
      <alignment horizontal="left" vertical="top" wrapText="1"/>
    </xf>
    <xf numFmtId="0" fontId="1" fillId="0" borderId="7" xfId="0" applyFont="1" applyBorder="1" applyAlignment="1">
      <alignment horizontal="left" vertical="top" wrapText="1"/>
    </xf>
    <xf numFmtId="9" fontId="3" fillId="3" borderId="7" xfId="0" applyNumberFormat="1" applyFont="1" applyFill="1" applyBorder="1" applyAlignment="1">
      <alignment horizontal="center" vertical="center"/>
    </xf>
    <xf numFmtId="9" fontId="3" fillId="0" borderId="8" xfId="0" applyNumberFormat="1" applyFont="1" applyBorder="1" applyAlignment="1">
      <alignment vertical="top" wrapText="1"/>
    </xf>
    <xf numFmtId="0" fontId="3" fillId="0" borderId="8" xfId="0" applyFont="1" applyBorder="1" applyAlignment="1">
      <alignment horizontal="left" vertical="top"/>
    </xf>
    <xf numFmtId="9" fontId="3" fillId="0" borderId="7" xfId="0" applyNumberFormat="1" applyFont="1" applyBorder="1" applyAlignment="1">
      <alignment horizontal="center" vertical="center"/>
    </xf>
    <xf numFmtId="0" fontId="1" fillId="0" borderId="7" xfId="0" applyFont="1" applyBorder="1" applyAlignment="1">
      <alignment horizontal="center"/>
    </xf>
    <xf numFmtId="0" fontId="3" fillId="0" borderId="7" xfId="0" applyFont="1" applyBorder="1" applyAlignment="1">
      <alignment horizontal="left" vertical="top" wrapText="1"/>
    </xf>
    <xf numFmtId="0" fontId="1" fillId="3" borderId="7" xfId="0" applyFont="1" applyFill="1" applyBorder="1"/>
    <xf numFmtId="0" fontId="3" fillId="4" borderId="1" xfId="0" applyFont="1" applyFill="1" applyBorder="1" applyAlignment="1">
      <alignment horizontal="left" vertical="top" wrapText="1"/>
    </xf>
    <xf numFmtId="0" fontId="7" fillId="0" borderId="0" xfId="0" applyFont="1"/>
    <xf numFmtId="0" fontId="1" fillId="0" borderId="0" xfId="0" applyFont="1" applyAlignment="1">
      <alignment horizontal="left" vertical="top" wrapText="1"/>
    </xf>
    <xf numFmtId="0" fontId="3" fillId="0" borderId="8" xfId="0" applyFont="1" applyBorder="1" applyAlignment="1">
      <alignment horizontal="left" vertical="top" wrapText="1"/>
    </xf>
    <xf numFmtId="0" fontId="0" fillId="0" borderId="3" xfId="0" applyBorder="1" applyAlignment="1">
      <alignment horizontal="left" vertical="top" wrapText="1"/>
    </xf>
    <xf numFmtId="9" fontId="3" fillId="3" borderId="7" xfId="0" applyNumberFormat="1" applyFont="1" applyFill="1" applyBorder="1" applyAlignment="1">
      <alignment horizontal="center" vertical="center"/>
    </xf>
    <xf numFmtId="0" fontId="0" fillId="0" borderId="2" xfId="0" applyBorder="1" applyAlignment="1">
      <alignment horizontal="center" vertical="center"/>
    </xf>
    <xf numFmtId="0" fontId="1" fillId="0" borderId="7" xfId="0" applyFont="1" applyBorder="1" applyAlignment="1">
      <alignment horizontal="center" vertical="center" wrapText="1"/>
    </xf>
    <xf numFmtId="0" fontId="0" fillId="0" borderId="2" xfId="0"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9" xfId="0" applyFont="1" applyBorder="1"/>
    <xf numFmtId="0" fontId="1" fillId="0" borderId="3" xfId="0" applyFont="1" applyBorder="1"/>
    <xf numFmtId="0" fontId="1" fillId="0" borderId="6" xfId="0" applyFont="1" applyBorder="1" applyAlignment="1">
      <alignment horizontal="center" vertical="center"/>
    </xf>
    <xf numFmtId="0" fontId="1" fillId="0" borderId="2" xfId="0" applyFont="1" applyBorder="1" applyAlignment="1">
      <alignment horizontal="center" vertical="center"/>
    </xf>
    <xf numFmtId="9" fontId="3" fillId="0" borderId="7" xfId="0" applyNumberFormat="1" applyFont="1" applyBorder="1" applyAlignment="1">
      <alignment vertical="top" wrapText="1"/>
    </xf>
    <xf numFmtId="9" fontId="3" fillId="0" borderId="6" xfId="0" applyNumberFormat="1" applyFont="1" applyBorder="1" applyAlignment="1">
      <alignment vertical="top" wrapText="1"/>
    </xf>
    <xf numFmtId="0" fontId="1" fillId="0" borderId="2" xfId="0" applyFont="1" applyBorder="1" applyAlignment="1">
      <alignment vertical="top" wrapText="1"/>
    </xf>
    <xf numFmtId="9" fontId="3" fillId="0" borderId="7"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1"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xf numFmtId="0" fontId="3" fillId="0" borderId="0" xfId="0" applyFont="1" applyAlignment="1">
      <alignment horizontal="right" wrapText="1"/>
    </xf>
    <xf numFmtId="0" fontId="8" fillId="0" borderId="0" xfId="0" applyFont="1" applyAlignment="1">
      <alignment horizontal="right" wrapText="1"/>
    </xf>
    <xf numFmtId="0" fontId="3" fillId="0" borderId="0" xfId="0" applyFont="1" applyAlignment="1">
      <alignment horizontal="right"/>
    </xf>
    <xf numFmtId="0" fontId="8" fillId="0" borderId="0" xfId="0" applyFont="1" applyAlignment="1">
      <alignment horizontal="right"/>
    </xf>
    <xf numFmtId="0" fontId="0" fillId="0" borderId="0" xfId="0" applyAlignment="1">
      <alignment wrapText="1"/>
    </xf>
    <xf numFmtId="0" fontId="0" fillId="0" borderId="0" xfId="0" applyAlignment="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CB1A-CF9B-4D19-A632-93D54A4C8580}">
  <dimension ref="A1:M34"/>
  <sheetViews>
    <sheetView tabSelected="1" zoomScale="90" zoomScaleNormal="90" workbookViewId="0">
      <selection activeCell="J6" sqref="J6"/>
    </sheetView>
  </sheetViews>
  <sheetFormatPr defaultColWidth="8.81640625" defaultRowHeight="14.5" x14ac:dyDescent="0.35"/>
  <cols>
    <col min="1" max="1" width="32.81640625" style="1" customWidth="1"/>
    <col min="2" max="2" width="8.81640625" style="1" customWidth="1"/>
    <col min="3" max="3" width="51.6328125" style="1" customWidth="1"/>
    <col min="4" max="5" width="10.1796875" style="1" customWidth="1"/>
    <col min="6" max="6" width="11" style="1" customWidth="1"/>
    <col min="7" max="7" width="141.453125" style="1" customWidth="1"/>
    <col min="8" max="8" width="28.7265625" style="27" customWidth="1"/>
    <col min="9" max="9" width="46.81640625" style="27" customWidth="1"/>
    <col min="10" max="10" width="39.81640625" style="1" customWidth="1"/>
    <col min="11" max="12" width="8.81640625" style="1"/>
    <col min="13" max="13" width="76.81640625" style="1" customWidth="1"/>
    <col min="14" max="16384" width="8.81640625" style="1"/>
  </cols>
  <sheetData>
    <row r="1" spans="1:13" ht="14.5" customHeight="1" x14ac:dyDescent="0.35">
      <c r="A1" s="66"/>
      <c r="B1" s="66"/>
      <c r="C1" s="66"/>
      <c r="D1" s="67" t="s">
        <v>49</v>
      </c>
      <c r="E1" s="68"/>
      <c r="F1" s="68"/>
      <c r="G1" s="68"/>
      <c r="H1" s="71"/>
      <c r="I1" s="71"/>
    </row>
    <row r="2" spans="1:13" x14ac:dyDescent="0.35">
      <c r="A2" s="69" t="s">
        <v>50</v>
      </c>
      <c r="B2" s="70"/>
      <c r="C2" s="70"/>
      <c r="D2" s="70"/>
      <c r="E2" s="70"/>
      <c r="F2" s="70"/>
      <c r="G2" s="70"/>
      <c r="H2" s="72"/>
      <c r="I2" s="72"/>
    </row>
    <row r="3" spans="1:13" x14ac:dyDescent="0.35">
      <c r="A3" s="66"/>
      <c r="B3" s="66"/>
      <c r="C3" s="66"/>
      <c r="D3" s="69" t="s">
        <v>51</v>
      </c>
      <c r="E3" s="70"/>
      <c r="F3" s="70"/>
      <c r="G3" s="70"/>
      <c r="H3" s="72"/>
      <c r="I3" s="72"/>
    </row>
    <row r="4" spans="1:13" ht="50.75" customHeight="1" x14ac:dyDescent="0.35">
      <c r="A4" s="62" t="s">
        <v>17</v>
      </c>
      <c r="B4" s="62" t="s">
        <v>18</v>
      </c>
      <c r="C4" s="62" t="s">
        <v>19</v>
      </c>
      <c r="D4" s="64" t="s">
        <v>20</v>
      </c>
      <c r="E4" s="65"/>
      <c r="F4" s="65"/>
      <c r="G4" s="50" t="s">
        <v>21</v>
      </c>
      <c r="H4" s="50" t="s">
        <v>22</v>
      </c>
      <c r="I4" s="50" t="s">
        <v>23</v>
      </c>
    </row>
    <row r="5" spans="1:13" ht="31.5" customHeight="1" x14ac:dyDescent="0.35">
      <c r="A5" s="62"/>
      <c r="B5" s="62"/>
      <c r="C5" s="62"/>
      <c r="D5" s="2" t="s">
        <v>0</v>
      </c>
      <c r="E5" s="2" t="s">
        <v>0</v>
      </c>
      <c r="F5" s="2" t="s">
        <v>0</v>
      </c>
      <c r="G5" s="51"/>
      <c r="H5" s="51"/>
      <c r="I5" s="63"/>
    </row>
    <row r="6" spans="1:13" ht="268" customHeight="1" x14ac:dyDescent="0.35">
      <c r="A6" s="56" t="s">
        <v>1</v>
      </c>
      <c r="B6" s="59">
        <v>0.3</v>
      </c>
      <c r="C6" s="3" t="s">
        <v>28</v>
      </c>
      <c r="D6" s="4"/>
      <c r="E6" s="5"/>
      <c r="F6" s="6"/>
      <c r="G6" s="7" t="s">
        <v>29</v>
      </c>
      <c r="H6" s="8" t="s">
        <v>47</v>
      </c>
      <c r="I6" s="9" t="s">
        <v>7</v>
      </c>
      <c r="M6" s="7"/>
    </row>
    <row r="7" spans="1:13" ht="88" customHeight="1" x14ac:dyDescent="0.35">
      <c r="A7" s="57"/>
      <c r="B7" s="60"/>
      <c r="C7" s="3" t="s">
        <v>30</v>
      </c>
      <c r="D7" s="6"/>
      <c r="E7" s="5"/>
      <c r="F7" s="6"/>
      <c r="G7" s="9" t="s">
        <v>31</v>
      </c>
      <c r="H7" s="10" t="s">
        <v>2</v>
      </c>
      <c r="I7" s="39" t="s">
        <v>12</v>
      </c>
      <c r="M7" s="11"/>
    </row>
    <row r="8" spans="1:13" ht="163" customHeight="1" x14ac:dyDescent="0.35">
      <c r="A8" s="58"/>
      <c r="B8" s="61"/>
      <c r="C8" s="3" t="s">
        <v>33</v>
      </c>
      <c r="D8" s="6"/>
      <c r="E8" s="5"/>
      <c r="F8" s="6"/>
      <c r="G8" s="7" t="s">
        <v>32</v>
      </c>
      <c r="H8" s="8" t="s">
        <v>48</v>
      </c>
      <c r="I8" s="9" t="s">
        <v>8</v>
      </c>
    </row>
    <row r="9" spans="1:13" ht="15.5" customHeight="1" x14ac:dyDescent="0.35">
      <c r="A9" s="12" t="s">
        <v>45</v>
      </c>
      <c r="B9" s="13"/>
      <c r="C9" s="14"/>
      <c r="D9" s="15">
        <v>0</v>
      </c>
      <c r="E9" s="15">
        <v>0</v>
      </c>
      <c r="F9" s="15">
        <f>SUM(F6*F7*F8/3)</f>
        <v>0</v>
      </c>
      <c r="G9" s="32" t="s">
        <v>41</v>
      </c>
      <c r="H9" s="16"/>
      <c r="I9" s="16"/>
    </row>
    <row r="10" spans="1:13" ht="391.5" x14ac:dyDescent="0.35">
      <c r="A10" s="36" t="s">
        <v>3</v>
      </c>
      <c r="B10" s="37">
        <v>0.25</v>
      </c>
      <c r="C10" s="33" t="s">
        <v>34</v>
      </c>
      <c r="D10" s="38"/>
      <c r="E10" s="38"/>
      <c r="F10" s="38"/>
      <c r="G10" s="33" t="s">
        <v>25</v>
      </c>
      <c r="H10" s="10" t="s">
        <v>47</v>
      </c>
      <c r="I10" s="33" t="s">
        <v>13</v>
      </c>
    </row>
    <row r="11" spans="1:13" ht="14" customHeight="1" x14ac:dyDescent="0.35">
      <c r="A11" s="12" t="s">
        <v>45</v>
      </c>
      <c r="B11" s="13"/>
      <c r="C11" s="17"/>
      <c r="D11" s="15">
        <v>0</v>
      </c>
      <c r="E11" s="15">
        <v>0</v>
      </c>
      <c r="F11" s="15">
        <f t="shared" ref="F11" si="0">SUM(F84)</f>
        <v>0</v>
      </c>
      <c r="G11" s="32"/>
      <c r="H11" s="16"/>
      <c r="I11" s="16"/>
    </row>
    <row r="12" spans="1:13" ht="117.5" customHeight="1" x14ac:dyDescent="0.35">
      <c r="A12" s="35" t="s">
        <v>4</v>
      </c>
      <c r="B12" s="34">
        <v>0.25</v>
      </c>
      <c r="C12" s="33" t="s">
        <v>35</v>
      </c>
      <c r="D12" s="40"/>
      <c r="E12" s="40"/>
      <c r="F12" s="40"/>
      <c r="G12" s="33" t="s">
        <v>36</v>
      </c>
      <c r="H12" s="10" t="s">
        <v>2</v>
      </c>
      <c r="I12" s="33" t="s">
        <v>24</v>
      </c>
    </row>
    <row r="13" spans="1:13" ht="14" customHeight="1" x14ac:dyDescent="0.35">
      <c r="A13" s="12" t="s">
        <v>45</v>
      </c>
      <c r="B13" s="13"/>
      <c r="C13" s="17"/>
      <c r="D13" s="15">
        <v>0</v>
      </c>
      <c r="E13" s="15">
        <v>0</v>
      </c>
      <c r="F13" s="15">
        <f t="shared" ref="F13" si="1">SUM(F12)</f>
        <v>0</v>
      </c>
      <c r="G13" s="32"/>
      <c r="H13" s="16"/>
      <c r="I13" s="16"/>
    </row>
    <row r="14" spans="1:13" ht="91" customHeight="1" x14ac:dyDescent="0.35">
      <c r="A14" s="44" t="s">
        <v>5</v>
      </c>
      <c r="B14" s="46">
        <v>0.1</v>
      </c>
      <c r="C14" s="3" t="s">
        <v>37</v>
      </c>
      <c r="D14" s="6"/>
      <c r="E14" s="6"/>
      <c r="F14" s="6"/>
      <c r="G14" s="9" t="s">
        <v>15</v>
      </c>
      <c r="H14" s="48" t="s">
        <v>2</v>
      </c>
      <c r="I14" s="9" t="s">
        <v>11</v>
      </c>
      <c r="J14" s="27"/>
    </row>
    <row r="15" spans="1:13" ht="161" customHeight="1" x14ac:dyDescent="0.35">
      <c r="A15" s="45"/>
      <c r="B15" s="47"/>
      <c r="C15" s="7" t="s">
        <v>38</v>
      </c>
      <c r="D15" s="6"/>
      <c r="E15" s="6"/>
      <c r="F15" s="6"/>
      <c r="G15" s="9" t="s">
        <v>39</v>
      </c>
      <c r="H15" s="49"/>
      <c r="I15" s="9" t="s">
        <v>10</v>
      </c>
      <c r="J15" s="27"/>
    </row>
    <row r="16" spans="1:13" ht="14" customHeight="1" x14ac:dyDescent="0.35">
      <c r="A16" s="12" t="s">
        <v>45</v>
      </c>
      <c r="B16" s="13"/>
      <c r="C16" s="17"/>
      <c r="D16" s="15">
        <v>0</v>
      </c>
      <c r="E16" s="15">
        <v>0</v>
      </c>
      <c r="F16" s="15">
        <f t="shared" ref="F16" si="2">SUM(F14*F15/2)</f>
        <v>0</v>
      </c>
      <c r="G16" s="32" t="s">
        <v>41</v>
      </c>
      <c r="H16" s="19"/>
      <c r="I16" s="19"/>
    </row>
    <row r="17" spans="1:9" ht="122.5" customHeight="1" x14ac:dyDescent="0.35">
      <c r="A17" s="44" t="s">
        <v>6</v>
      </c>
      <c r="B17" s="46">
        <v>0.1</v>
      </c>
      <c r="C17" s="20" t="s">
        <v>42</v>
      </c>
      <c r="D17" s="18"/>
      <c r="E17" s="18"/>
      <c r="F17" s="18"/>
      <c r="G17" s="9" t="s">
        <v>40</v>
      </c>
      <c r="H17" s="8" t="s">
        <v>16</v>
      </c>
      <c r="I17" s="9" t="s">
        <v>14</v>
      </c>
    </row>
    <row r="18" spans="1:9" ht="103" customHeight="1" x14ac:dyDescent="0.35">
      <c r="A18" s="52"/>
      <c r="B18" s="54"/>
      <c r="C18" s="3" t="s">
        <v>43</v>
      </c>
      <c r="D18" s="18"/>
      <c r="E18" s="18"/>
      <c r="F18" s="18"/>
      <c r="G18" s="9" t="s">
        <v>26</v>
      </c>
      <c r="H18" s="8" t="s">
        <v>48</v>
      </c>
      <c r="I18" s="9" t="s">
        <v>9</v>
      </c>
    </row>
    <row r="19" spans="1:9" ht="100.5" customHeight="1" x14ac:dyDescent="0.35">
      <c r="A19" s="53"/>
      <c r="B19" s="55"/>
      <c r="C19" s="3" t="s">
        <v>44</v>
      </c>
      <c r="D19" s="18"/>
      <c r="E19" s="18"/>
      <c r="F19" s="18"/>
      <c r="G19" s="21" t="s">
        <v>27</v>
      </c>
      <c r="H19" s="8" t="s">
        <v>47</v>
      </c>
      <c r="I19" s="9" t="s">
        <v>9</v>
      </c>
    </row>
    <row r="20" spans="1:9" ht="14" customHeight="1" x14ac:dyDescent="0.35">
      <c r="A20" s="12" t="s">
        <v>45</v>
      </c>
      <c r="B20" s="13"/>
      <c r="C20" s="17"/>
      <c r="D20" s="15">
        <v>0</v>
      </c>
      <c r="E20" s="15">
        <f t="shared" ref="E20:F20" si="3">SUM(E17*E18*E19/3)</f>
        <v>0</v>
      </c>
      <c r="F20" s="15">
        <f t="shared" si="3"/>
        <v>0</v>
      </c>
      <c r="G20" s="32" t="s">
        <v>41</v>
      </c>
      <c r="H20" s="16"/>
      <c r="I20" s="16"/>
    </row>
    <row r="21" spans="1:9" ht="16.5" customHeight="1" x14ac:dyDescent="0.35">
      <c r="A21" s="22" t="s">
        <v>45</v>
      </c>
      <c r="B21" s="23">
        <f>SUM(B6:B20)</f>
        <v>1</v>
      </c>
      <c r="C21" s="24"/>
      <c r="D21" s="25">
        <f>SUM(D9*30+D11*25+D13*25+D16*10+D20*10)/100</f>
        <v>0</v>
      </c>
      <c r="E21" s="25">
        <f>SUM(E9*30+E11*25+E13*25+E16*10+E20*10)/100</f>
        <v>0</v>
      </c>
      <c r="F21" s="25">
        <f>SUM(F9*30+F11*25+F13*25+F16*10+F20*10)/100</f>
        <v>0</v>
      </c>
      <c r="G21" s="41" t="s">
        <v>46</v>
      </c>
      <c r="H21" s="26"/>
      <c r="I21" s="26"/>
    </row>
    <row r="24" spans="1:9" x14ac:dyDescent="0.35">
      <c r="H24" s="7"/>
      <c r="I24" s="7"/>
    </row>
    <row r="25" spans="1:9" x14ac:dyDescent="0.35">
      <c r="H25" s="7"/>
      <c r="I25" s="7"/>
    </row>
    <row r="26" spans="1:9" x14ac:dyDescent="0.35">
      <c r="I26" s="43"/>
    </row>
    <row r="27" spans="1:9" x14ac:dyDescent="0.35">
      <c r="G27" s="42"/>
      <c r="I27" s="43"/>
    </row>
    <row r="30" spans="1:9" x14ac:dyDescent="0.35">
      <c r="I30" s="28"/>
    </row>
    <row r="31" spans="1:9" x14ac:dyDescent="0.35">
      <c r="G31" s="28"/>
      <c r="I31" s="28"/>
    </row>
    <row r="32" spans="1:9" x14ac:dyDescent="0.35">
      <c r="G32" s="28"/>
      <c r="I32" s="29"/>
    </row>
    <row r="33" spans="3:9" x14ac:dyDescent="0.35">
      <c r="C33" s="27"/>
      <c r="G33" s="30"/>
      <c r="I33" s="31"/>
    </row>
    <row r="34" spans="3:9" x14ac:dyDescent="0.35">
      <c r="G34" s="31"/>
    </row>
  </sheetData>
  <autoFilter ref="A4:I21" xr:uid="{801BCB1A-CF9B-4D19-A632-93D54A4C8580}">
    <filterColumn colId="3" showButton="0"/>
    <filterColumn colId="4" showButton="0"/>
  </autoFilter>
  <mergeCells count="18">
    <mergeCell ref="D1:I1"/>
    <mergeCell ref="A2:I2"/>
    <mergeCell ref="D3:I3"/>
    <mergeCell ref="I26:I27"/>
    <mergeCell ref="A14:A15"/>
    <mergeCell ref="B14:B15"/>
    <mergeCell ref="H14:H15"/>
    <mergeCell ref="H4:H5"/>
    <mergeCell ref="G4:G5"/>
    <mergeCell ref="A17:A19"/>
    <mergeCell ref="B17:B19"/>
    <mergeCell ref="A6:A8"/>
    <mergeCell ref="B6:B8"/>
    <mergeCell ref="A4:A5"/>
    <mergeCell ref="B4:B5"/>
    <mergeCell ref="I4:I5"/>
    <mergeCell ref="D4:F4"/>
    <mergeCell ref="C4:C5"/>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26845-914C-4E0E-A3FC-8654BFF2F294}">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063B23AF5AA4987F31177636D5A12" ma:contentTypeVersion="2" ma:contentTypeDescription="Create a new document." ma:contentTypeScope="" ma:versionID="437a3847a1d9f9f712954f93fc4fc896">
  <xsd:schema xmlns:xsd="http://www.w3.org/2001/XMLSchema" xmlns:xs="http://www.w3.org/2001/XMLSchema" xmlns:p="http://schemas.microsoft.com/office/2006/metadata/properties" xmlns:ns2="aaa9e31a-5fec-41c2-9ebf-7058f1f694cf" targetNamespace="http://schemas.microsoft.com/office/2006/metadata/properties" ma:root="true" ma:fieldsID="bd72926e1259fe80624787c04cbf3456" ns2:_="">
    <xsd:import namespace="aaa9e31a-5fec-41c2-9ebf-7058f1f694c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9e31a-5fec-41c2-9ebf-7058f1f694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1EF6E7-A453-4CFA-BA21-871EDD68C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a9e31a-5fec-41c2-9ebf-7058f1f69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F82D20-D21E-4DF9-AC98-567221C6B477}">
  <ds:schemaRefs>
    <ds:schemaRef ds:uri="http://schemas.microsoft.com/sharepoint/v3/contenttype/forms"/>
  </ds:schemaRefs>
</ds:datastoreItem>
</file>

<file path=customXml/itemProps3.xml><?xml version="1.0" encoding="utf-8"?>
<ds:datastoreItem xmlns:ds="http://schemas.openxmlformats.org/officeDocument/2006/customXml" ds:itemID="{E697365E-EB5E-4D27-A958-6AD109C7CEBE}">
  <ds:schemaRef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aaa9e31a-5fec-41c2-9ebf-7058f1f694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Leht1</vt:lpstr>
      <vt:lpstr>Leht2</vt:lpstr>
      <vt:lpstr>Leht1!para10lg1p1</vt:lpstr>
      <vt:lpstr>Leht1!para10lg1p2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Tiia Taevere</dc:creator>
  <cp:keywords/>
  <dc:description/>
  <cp:lastModifiedBy>Tiia Taevere</cp:lastModifiedBy>
  <cp:revision/>
  <dcterms:created xsi:type="dcterms:W3CDTF">2023-02-06T13:29:31Z</dcterms:created>
  <dcterms:modified xsi:type="dcterms:W3CDTF">2024-03-06T09:09:39Z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0x010100417063B23AF5AA4987F31177636D5A12</vt:lpwstr>
  </property>
  <property fmtid="{D5CDD505-2E9C-101B-9397-08002B2CF9AE}" pid="3" name="_dlc_DocIdItemGuid">
    <vt:lpwstr>84ba64af-575c-45a0-842d-795eb9516ee3</vt:lpwstr>
  </property>
</Properties>
</file>